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270" activeTab="1"/>
  </bookViews>
  <sheets>
    <sheet name="TWB" sheetId="1" r:id="rId1"/>
    <sheet name="DP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<sst xmlns="http://schemas.openxmlformats.org/spreadsheetml/2006/main" count="62" uniqueCount="23">
  <si>
    <t>Angle to Drift Rate Table</t>
  </si>
  <si>
    <t xml:space="preserve">TWB data displayed 1023 pixels wide </t>
  </si>
  <si>
    <t>on monitor with sqaure pixels</t>
  </si>
  <si>
    <t>1280 x 1024 resolution</t>
  </si>
  <si>
    <t>Angle</t>
  </si>
  <si>
    <t>fr Horiz.</t>
  </si>
  <si>
    <t>Drift</t>
  </si>
  <si>
    <t>MHz/s</t>
  </si>
  <si>
    <t>Waterfall width (mm):</t>
  </si>
  <si>
    <t>Waterfall Width (s):</t>
  </si>
  <si>
    <t>Waterfall height (mm):</t>
  </si>
  <si>
    <t>Waterfall Height (MHz):</t>
  </si>
  <si>
    <t>Scale Factor (MHz/s):</t>
  </si>
  <si>
    <t>Horiz Pitch (mm/s):</t>
  </si>
  <si>
    <t>Vert Pitch (mm/MHz):</t>
  </si>
  <si>
    <t>Vertical Offset (deg):</t>
  </si>
  <si>
    <t>Measured</t>
  </si>
  <si>
    <t>Typinski, April 2014</t>
  </si>
  <si>
    <t>(for CRT's slight image rotation)</t>
  </si>
  <si>
    <t>(drift rate for slope = 1)</t>
  </si>
  <si>
    <t>TWB</t>
  </si>
  <si>
    <t>DPS</t>
  </si>
  <si>
    <t>kHz/s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</si>
</sst>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"/>
  </numFmts>
  <fonts count="5">
    <font>
      <sz val="10"/>
      <name val="verdana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0"/>
    </font>
    <font>
      <b/>
      <sz val="14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 indent="1"/>
    </xf>
    <xf numFmtId="164" fontId="0" fillId="2" borderId="0" xfId="0" applyNumberFormat="1" applyFill="1" applyAlignment="1">
      <alignment horizontal="right" inden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workbookViewId="0" topLeftCell="A1">
      <selection activeCell="M28" sqref="M28"/>
    </sheetView>
  </sheetViews>
  <sheetFormatPr defaultColWidth="9.00390625" defaultRowHeight="12.75"/>
  <cols>
    <col min="1" max="1" width="10.625" style="0" customWidth="1"/>
    <col min="2" max="2" width="9.00390625" style="5" customWidth="1"/>
    <col min="3" max="3" width="7.625" style="0" customWidth="1"/>
    <col min="4" max="4" width="10.625" style="0" customWidth="1"/>
    <col min="5" max="5" width="9.00390625" style="5" customWidth="1"/>
    <col min="6" max="6" width="7.625" style="0" customWidth="1"/>
    <col min="7" max="7" width="10.625" style="2" customWidth="1"/>
    <col min="8" max="8" width="9.00390625" style="3" customWidth="1"/>
  </cols>
  <sheetData>
    <row r="1" spans="1:8" ht="15">
      <c r="A1" s="1" t="s">
        <v>0</v>
      </c>
      <c r="G1" s="4" t="s">
        <v>8</v>
      </c>
      <c r="H1" s="13">
        <v>324</v>
      </c>
    </row>
    <row r="2" spans="1:8" ht="12.75">
      <c r="A2" t="s">
        <v>17</v>
      </c>
      <c r="G2" s="4" t="s">
        <v>9</v>
      </c>
      <c r="H2" s="14">
        <v>0.21</v>
      </c>
    </row>
    <row r="3" spans="1:8" ht="12.75">
      <c r="A3" t="s">
        <v>1</v>
      </c>
      <c r="G3" s="2" t="s">
        <v>13</v>
      </c>
      <c r="H3" s="10">
        <f>H1/H2</f>
        <v>1542.857142857143</v>
      </c>
    </row>
    <row r="4" spans="1:8" ht="12.75">
      <c r="A4" t="s">
        <v>2</v>
      </c>
      <c r="D4" s="15" t="s">
        <v>20</v>
      </c>
      <c r="G4" s="4" t="s">
        <v>10</v>
      </c>
      <c r="H4" s="13">
        <v>121</v>
      </c>
    </row>
    <row r="5" spans="1:8" ht="12.75">
      <c r="A5" t="s">
        <v>3</v>
      </c>
      <c r="D5" s="15"/>
      <c r="G5" s="4" t="s">
        <v>11</v>
      </c>
      <c r="H5" s="13">
        <v>2</v>
      </c>
    </row>
    <row r="6" spans="7:8" ht="12.75">
      <c r="G6" s="2" t="s">
        <v>14</v>
      </c>
      <c r="H6" s="11">
        <f>H4/H5</f>
        <v>60.5</v>
      </c>
    </row>
    <row r="7" spans="3:8" ht="12.75">
      <c r="C7" s="6" t="s">
        <v>15</v>
      </c>
      <c r="D7" s="12">
        <v>0.15</v>
      </c>
      <c r="G7" s="2" t="s">
        <v>12</v>
      </c>
      <c r="H7" s="11">
        <f>H3/H6</f>
        <v>25.50177095631641</v>
      </c>
    </row>
    <row r="8" spans="3:8" ht="12.75">
      <c r="C8" s="2" t="s">
        <v>18</v>
      </c>
      <c r="H8" s="11" t="s">
        <v>19</v>
      </c>
    </row>
    <row r="9" spans="3:8" ht="12.75">
      <c r="C9" s="2"/>
      <c r="H9" s="11"/>
    </row>
    <row r="10" spans="1:8" ht="12.75">
      <c r="A10" s="4" t="s">
        <v>16</v>
      </c>
      <c r="D10" s="4" t="s">
        <v>16</v>
      </c>
      <c r="G10" s="4" t="s">
        <v>16</v>
      </c>
      <c r="H10" s="7"/>
    </row>
    <row r="11" spans="1:8" ht="12.75">
      <c r="A11" s="4" t="s">
        <v>4</v>
      </c>
      <c r="B11" s="6" t="s">
        <v>6</v>
      </c>
      <c r="D11" s="4" t="s">
        <v>4</v>
      </c>
      <c r="E11" s="6" t="s">
        <v>6</v>
      </c>
      <c r="G11" s="4" t="s">
        <v>4</v>
      </c>
      <c r="H11" s="6" t="s">
        <v>6</v>
      </c>
    </row>
    <row r="12" spans="1:8" ht="12.75">
      <c r="A12" s="8" t="s">
        <v>5</v>
      </c>
      <c r="B12" s="9" t="s">
        <v>7</v>
      </c>
      <c r="D12" s="8" t="s">
        <v>5</v>
      </c>
      <c r="E12" s="9" t="s">
        <v>7</v>
      </c>
      <c r="G12" s="8" t="s">
        <v>5</v>
      </c>
      <c r="H12" s="9" t="s">
        <v>7</v>
      </c>
    </row>
    <row r="14" spans="1:8" ht="12.75">
      <c r="A14">
        <v>0</v>
      </c>
      <c r="B14" s="5">
        <f>TAN((A14+$D$7)*PI()/180)*$H$7</f>
        <v>0.06676363277188897</v>
      </c>
      <c r="D14">
        <v>30</v>
      </c>
      <c r="E14" s="5">
        <f>TAN((D14+$D$7)*PI()/180)*$H$7</f>
        <v>14.81260725838791</v>
      </c>
      <c r="G14">
        <v>60</v>
      </c>
      <c r="H14" s="5">
        <f>TAN((G14+$D$7)*PI()/180)*$H$7</f>
        <v>44.438633987652</v>
      </c>
    </row>
    <row r="15" spans="1:8" ht="12.75">
      <c r="A15">
        <v>1</v>
      </c>
      <c r="B15" s="5">
        <f aca="true" t="shared" si="0" ref="B15:B44">TAN((A15+$D$7)*PI()/180)*$H$7</f>
        <v>0.5119220940858831</v>
      </c>
      <c r="D15">
        <v>31</v>
      </c>
      <c r="E15" s="5">
        <f aca="true" t="shared" si="1" ref="E15:E44">TAN((D15+$D$7)*PI()/180)*$H$7</f>
        <v>15.414020587456811</v>
      </c>
      <c r="G15" s="2">
        <v>61</v>
      </c>
      <c r="H15" s="5">
        <f aca="true" t="shared" si="2" ref="H15:H44">TAN((G15+$D$7)*PI()/180)*$H$7</f>
        <v>46.291812362188125</v>
      </c>
    </row>
    <row r="16" spans="1:8" ht="12.75">
      <c r="A16">
        <v>2</v>
      </c>
      <c r="B16" s="5">
        <f t="shared" si="0"/>
        <v>0.9573926252626895</v>
      </c>
      <c r="D16">
        <v>32</v>
      </c>
      <c r="E16" s="5">
        <f t="shared" si="1"/>
        <v>16.028259478693823</v>
      </c>
      <c r="G16">
        <v>62</v>
      </c>
      <c r="H16" s="5">
        <f t="shared" si="2"/>
        <v>48.266269825163974</v>
      </c>
    </row>
    <row r="17" spans="1:8" ht="12.75">
      <c r="A17">
        <v>3</v>
      </c>
      <c r="B17" s="5">
        <f t="shared" si="0"/>
        <v>1.4034473743515137</v>
      </c>
      <c r="D17">
        <v>33</v>
      </c>
      <c r="E17" s="5">
        <f t="shared" si="1"/>
        <v>16.65612522622699</v>
      </c>
      <c r="G17" s="2">
        <v>63</v>
      </c>
      <c r="H17" s="5">
        <f t="shared" si="2"/>
        <v>50.37564301863743</v>
      </c>
    </row>
    <row r="18" spans="1:8" ht="12.75">
      <c r="A18">
        <v>4</v>
      </c>
      <c r="B18" s="5">
        <f t="shared" si="0"/>
        <v>1.8503599170602028</v>
      </c>
      <c r="D18">
        <v>34</v>
      </c>
      <c r="E18" s="5">
        <f t="shared" si="1"/>
        <v>17.298472072657688</v>
      </c>
      <c r="G18">
        <v>64</v>
      </c>
      <c r="H18" s="5">
        <f t="shared" si="2"/>
        <v>52.63567484916046</v>
      </c>
    </row>
    <row r="19" spans="1:8" ht="12.75">
      <c r="A19">
        <v>5</v>
      </c>
      <c r="B19" s="5">
        <f t="shared" si="0"/>
        <v>2.298405930380283</v>
      </c>
      <c r="D19">
        <v>35</v>
      </c>
      <c r="E19" s="5">
        <f t="shared" si="1"/>
        <v>17.956212203033676</v>
      </c>
      <c r="G19" s="2">
        <v>65</v>
      </c>
      <c r="H19" s="5">
        <f t="shared" si="2"/>
        <v>55.06463836912615</v>
      </c>
    </row>
    <row r="20" spans="1:8" ht="12.75">
      <c r="A20">
        <v>6</v>
      </c>
      <c r="B20" s="5">
        <f t="shared" si="0"/>
        <v>2.747863877175357</v>
      </c>
      <c r="D20">
        <v>36</v>
      </c>
      <c r="E20" s="5">
        <f t="shared" si="1"/>
        <v>18.630321286940294</v>
      </c>
      <c r="G20">
        <v>66</v>
      </c>
      <c r="H20" s="5">
        <f t="shared" si="2"/>
        <v>57.683867290370394</v>
      </c>
    </row>
    <row r="21" spans="1:8" ht="12.75">
      <c r="A21">
        <v>7</v>
      </c>
      <c r="B21" s="5">
        <f t="shared" si="0"/>
        <v>3.199015705370254</v>
      </c>
      <c r="D21">
        <v>37</v>
      </c>
      <c r="E21" s="5">
        <f t="shared" si="1"/>
        <v>19.32184464176605</v>
      </c>
      <c r="G21" s="2">
        <v>67</v>
      </c>
      <c r="H21" s="5">
        <f t="shared" si="2"/>
        <v>60.51842579653421</v>
      </c>
    </row>
    <row r="22" spans="1:8" ht="12.75">
      <c r="A22">
        <v>8</v>
      </c>
      <c r="B22" s="5">
        <f t="shared" si="0"/>
        <v>3.652147565510135</v>
      </c>
      <c r="D22">
        <v>38</v>
      </c>
      <c r="E22" s="5">
        <f t="shared" si="1"/>
        <v>20.031904101441146</v>
      </c>
      <c r="G22">
        <v>68</v>
      </c>
      <c r="H22" s="5">
        <f t="shared" si="2"/>
        <v>63.59796228095896</v>
      </c>
    </row>
    <row r="23" spans="1:8" ht="12.75">
      <c r="A23">
        <v>9</v>
      </c>
      <c r="B23" s="5">
        <f t="shared" si="0"/>
        <v>4.107550550625831</v>
      </c>
      <c r="D23">
        <v>39</v>
      </c>
      <c r="E23" s="5">
        <f t="shared" si="1"/>
        <v>20.761705688182264</v>
      </c>
      <c r="G23" s="2">
        <v>69</v>
      </c>
      <c r="H23" s="5">
        <f t="shared" si="2"/>
        <v>66.9578087598575</v>
      </c>
    </row>
    <row r="24" spans="1:8" ht="12.75">
      <c r="A24">
        <v>10</v>
      </c>
      <c r="B24" s="5">
        <f t="shared" si="0"/>
        <v>4.565521462546282</v>
      </c>
      <c r="D24">
        <v>40</v>
      </c>
      <c r="E24" s="5">
        <f t="shared" si="1"/>
        <v>21.51254820040243</v>
      </c>
      <c r="G24">
        <v>70</v>
      </c>
      <c r="H24" s="5">
        <f t="shared" si="2"/>
        <v>70.64041259704241</v>
      </c>
    </row>
    <row r="25" spans="1:8" ht="12.75">
      <c r="A25">
        <v>11</v>
      </c>
      <c r="B25" s="5">
        <f t="shared" si="0"/>
        <v>5.026363609044003</v>
      </c>
      <c r="D25">
        <v>41</v>
      </c>
      <c r="E25" s="5">
        <f t="shared" si="1"/>
        <v>22.285832848451612</v>
      </c>
      <c r="G25" s="2">
        <v>71</v>
      </c>
      <c r="H25" s="5">
        <f t="shared" si="2"/>
        <v>74.69722394519093</v>
      </c>
    </row>
    <row r="26" spans="1:8" ht="12.75">
      <c r="A26">
        <v>12</v>
      </c>
      <c r="B26" s="5">
        <f t="shared" si="0"/>
        <v>5.490387636488544</v>
      </c>
      <c r="D26">
        <v>42</v>
      </c>
      <c r="E26" s="5">
        <f t="shared" si="1"/>
        <v>23.083074091842406</v>
      </c>
      <c r="G26">
        <v>72</v>
      </c>
      <c r="H26" s="5">
        <f t="shared" si="2"/>
        <v>79.19121761617534</v>
      </c>
    </row>
    <row r="27" spans="1:8" ht="12.75">
      <c r="A27">
        <v>13</v>
      </c>
      <c r="B27" s="5">
        <f t="shared" si="0"/>
        <v>5.957912403019981</v>
      </c>
      <c r="D27">
        <v>43</v>
      </c>
      <c r="E27" s="5">
        <f t="shared" si="1"/>
        <v>23.90591185783043</v>
      </c>
      <c r="G27" s="2">
        <v>73</v>
      </c>
      <c r="H27" s="5">
        <f t="shared" si="2"/>
        <v>84.20031294164839</v>
      </c>
    </row>
    <row r="28" spans="1:8" ht="12.75">
      <c r="A28">
        <v>14</v>
      </c>
      <c r="B28" s="5">
        <f t="shared" si="0"/>
        <v>6.4292658976448065</v>
      </c>
      <c r="D28">
        <v>44</v>
      </c>
      <c r="E28" s="5">
        <f t="shared" si="1"/>
        <v>24.75612535258093</v>
      </c>
      <c r="G28">
        <v>74</v>
      </c>
      <c r="H28" s="5">
        <f t="shared" si="2"/>
        <v>89.82208821279835</v>
      </c>
    </row>
    <row r="29" spans="1:8" ht="12.75">
      <c r="A29">
        <v>15</v>
      </c>
      <c r="B29" s="5">
        <f t="shared" si="0"/>
        <v>6.9047862111056135</v>
      </c>
      <c r="D29">
        <v>45</v>
      </c>
      <c r="E29" s="5">
        <f t="shared" si="1"/>
        <v>25.635648713810447</v>
      </c>
      <c r="G29" s="2">
        <v>75</v>
      </c>
      <c r="H29" s="5">
        <f t="shared" si="2"/>
        <v>96.18039993876603</v>
      </c>
    </row>
    <row r="30" spans="1:8" ht="12.75">
      <c r="A30">
        <v>16</v>
      </c>
      <c r="B30" s="5">
        <f t="shared" si="0"/>
        <v>7.384822564891007</v>
      </c>
      <c r="D30">
        <v>46</v>
      </c>
      <c r="E30" s="5">
        <f t="shared" si="1"/>
        <v>26.546588799179567</v>
      </c>
      <c r="G30">
        <v>76</v>
      </c>
      <c r="H30" s="5">
        <f t="shared" si="2"/>
        <v>103.43486964811271</v>
      </c>
    </row>
    <row r="31" spans="1:8" ht="12.75">
      <c r="A31">
        <v>17</v>
      </c>
      <c r="B31" s="5">
        <f t="shared" si="0"/>
        <v>7.869736405340711</v>
      </c>
      <c r="D31">
        <v>47</v>
      </c>
      <c r="E31" s="5">
        <f t="shared" si="1"/>
        <v>27.491245459634772</v>
      </c>
      <c r="G31" s="2">
        <v>77</v>
      </c>
      <c r="H31" s="5">
        <f t="shared" si="2"/>
        <v>111.79480031920157</v>
      </c>
    </row>
    <row r="32" spans="1:8" ht="12.75">
      <c r="A32">
        <v>18</v>
      </c>
      <c r="B32" s="5">
        <f t="shared" si="0"/>
        <v>8.359902570472574</v>
      </c>
      <c r="D32">
        <v>48</v>
      </c>
      <c r="E32" s="5">
        <f t="shared" si="1"/>
        <v>28.472134713631153</v>
      </c>
      <c r="G32">
        <v>78</v>
      </c>
      <c r="H32" s="5">
        <f t="shared" si="2"/>
        <v>121.54013909807811</v>
      </c>
    </row>
    <row r="33" spans="1:8" ht="12.75">
      <c r="A33">
        <v>19</v>
      </c>
      <c r="B33" s="5">
        <f t="shared" si="0"/>
        <v>8.855710537923796</v>
      </c>
      <c r="D33">
        <v>49</v>
      </c>
      <c r="E33" s="5">
        <f t="shared" si="1"/>
        <v>29.49201531960594</v>
      </c>
      <c r="G33" s="2">
        <v>79</v>
      </c>
      <c r="H33" s="5">
        <f t="shared" si="2"/>
        <v>133.05403229593998</v>
      </c>
    </row>
    <row r="34" spans="1:8" ht="12.75">
      <c r="A34">
        <v>20</v>
      </c>
      <c r="B34" s="5">
        <f t="shared" si="0"/>
        <v>9.357565763270818</v>
      </c>
      <c r="D34">
        <v>50</v>
      </c>
      <c r="E34" s="5">
        <f t="shared" si="1"/>
        <v>30.553919343904212</v>
      </c>
      <c r="G34">
        <v>80</v>
      </c>
      <c r="H34" s="5">
        <f t="shared" si="2"/>
        <v>146.87521083459188</v>
      </c>
    </row>
    <row r="35" spans="1:8" ht="12.75">
      <c r="A35">
        <v>21</v>
      </c>
      <c r="B35" s="5">
        <f t="shared" si="0"/>
        <v>9.86589111898582</v>
      </c>
      <c r="D35">
        <v>51</v>
      </c>
      <c r="E35" s="5">
        <f t="shared" si="1"/>
        <v>31.66118744431824</v>
      </c>
      <c r="G35" s="2">
        <v>81</v>
      </c>
      <c r="H35" s="5">
        <f t="shared" si="2"/>
        <v>163.78589124014422</v>
      </c>
    </row>
    <row r="36" spans="1:8" ht="12.75">
      <c r="A36">
        <v>22</v>
      </c>
      <c r="B36" s="5">
        <f t="shared" si="0"/>
        <v>10.381128445419769</v>
      </c>
      <c r="D36">
        <v>52</v>
      </c>
      <c r="E36" s="5">
        <f t="shared" si="1"/>
        <v>32.81750974159947</v>
      </c>
      <c r="G36">
        <v>82</v>
      </c>
      <c r="H36" s="5">
        <f t="shared" si="2"/>
        <v>184.9668621007563</v>
      </c>
    </row>
    <row r="37" spans="1:8" ht="12.75">
      <c r="A37">
        <v>23</v>
      </c>
      <c r="B37" s="5">
        <f t="shared" si="0"/>
        <v>10.903740226492632</v>
      </c>
      <c r="D37">
        <v>53</v>
      </c>
      <c r="E37" s="5">
        <f t="shared" si="1"/>
        <v>34.02697334067395</v>
      </c>
      <c r="G37" s="2">
        <v>83</v>
      </c>
      <c r="H37" s="5">
        <f t="shared" si="2"/>
        <v>212.28841266717689</v>
      </c>
    </row>
    <row r="38" spans="1:8" ht="12.75">
      <c r="A38">
        <v>24</v>
      </c>
      <c r="B38" s="5">
        <f t="shared" si="0"/>
        <v>11.434211404244177</v>
      </c>
      <c r="D38">
        <v>54</v>
      </c>
      <c r="E38" s="5">
        <f t="shared" si="1"/>
        <v>35.29411780020414</v>
      </c>
      <c r="G38">
        <v>84</v>
      </c>
      <c r="H38" s="5">
        <f t="shared" si="2"/>
        <v>248.89964975003573</v>
      </c>
    </row>
    <row r="39" spans="1:8" ht="12.75">
      <c r="A39">
        <v>25</v>
      </c>
      <c r="B39" s="5">
        <f t="shared" si="0"/>
        <v>11.973051348081482</v>
      </c>
      <c r="D39">
        <v>55</v>
      </c>
      <c r="E39" s="5">
        <f t="shared" si="1"/>
        <v>36.62400014723687</v>
      </c>
      <c r="G39" s="2">
        <v>85</v>
      </c>
      <c r="H39" s="5">
        <f t="shared" si="2"/>
        <v>300.54686643516663</v>
      </c>
    </row>
    <row r="40" spans="1:8" ht="12.75">
      <c r="A40">
        <v>26</v>
      </c>
      <c r="B40" s="5">
        <f t="shared" si="0"/>
        <v>12.520795996483955</v>
      </c>
      <c r="D40">
        <v>56</v>
      </c>
      <c r="E40" s="5">
        <f t="shared" si="1"/>
        <v>38.022271411031845</v>
      </c>
      <c r="G40">
        <v>86</v>
      </c>
      <c r="H40" s="5">
        <f t="shared" si="2"/>
        <v>378.9465113772103</v>
      </c>
    </row>
    <row r="41" spans="1:8" ht="12.75">
      <c r="A41">
        <v>27</v>
      </c>
      <c r="B41" s="5">
        <f t="shared" si="0"/>
        <v>13.07801019113177</v>
      </c>
      <c r="D41">
        <v>57</v>
      </c>
      <c r="E41" s="5">
        <f t="shared" si="1"/>
        <v>39.49526713090536</v>
      </c>
      <c r="G41" s="2">
        <v>87</v>
      </c>
      <c r="H41" s="5">
        <f t="shared" si="2"/>
        <v>512.2591460570319</v>
      </c>
    </row>
    <row r="42" spans="1:8" ht="12.75">
      <c r="A42">
        <v>28</v>
      </c>
      <c r="B42" s="5">
        <f t="shared" si="0"/>
        <v>13.645290225953758</v>
      </c>
      <c r="D42">
        <v>58</v>
      </c>
      <c r="E42" s="5">
        <f t="shared" si="1"/>
        <v>41.050114909510356</v>
      </c>
      <c r="G42">
        <v>88</v>
      </c>
      <c r="H42" s="5">
        <f t="shared" si="2"/>
        <v>789.5329931095235</v>
      </c>
    </row>
    <row r="43" spans="1:8" ht="12.75">
      <c r="A43">
        <v>29</v>
      </c>
      <c r="B43" s="5">
        <f t="shared" si="0"/>
        <v>14.22326663649925</v>
      </c>
      <c r="D43">
        <v>59</v>
      </c>
      <c r="E43" s="5">
        <f t="shared" si="1"/>
        <v>42.69486287944037</v>
      </c>
      <c r="G43" s="2">
        <v>89</v>
      </c>
      <c r="H43" s="5">
        <f t="shared" si="2"/>
        <v>1718.866649243311</v>
      </c>
    </row>
    <row r="44" spans="1:8" ht="12.75">
      <c r="A44">
        <v>30</v>
      </c>
      <c r="B44" s="5">
        <f t="shared" si="0"/>
        <v>14.81260725838791</v>
      </c>
      <c r="D44">
        <v>60</v>
      </c>
      <c r="E44" s="5">
        <f t="shared" si="1"/>
        <v>44.438633987652</v>
      </c>
      <c r="G44">
        <v>90</v>
      </c>
      <c r="H44" s="5">
        <f t="shared" si="2"/>
        <v>-9740.93671820381</v>
      </c>
    </row>
  </sheetData>
  <mergeCells count="1"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0.625" style="0" customWidth="1"/>
    <col min="2" max="2" width="9.00390625" style="5" customWidth="1"/>
    <col min="3" max="3" width="7.625" style="0" customWidth="1"/>
    <col min="4" max="4" width="10.625" style="0" customWidth="1"/>
    <col min="5" max="5" width="9.00390625" style="5" customWidth="1"/>
    <col min="6" max="6" width="7.625" style="0" customWidth="1"/>
    <col min="7" max="7" width="10.625" style="2" customWidth="1"/>
    <col min="8" max="8" width="9.00390625" style="3" customWidth="1"/>
  </cols>
  <sheetData>
    <row r="1" spans="1:8" ht="15">
      <c r="A1" s="1" t="s">
        <v>0</v>
      </c>
      <c r="G1" s="4" t="s">
        <v>8</v>
      </c>
      <c r="H1" s="13">
        <v>318</v>
      </c>
    </row>
    <row r="2" spans="1:8" ht="12.75">
      <c r="A2" t="s">
        <v>17</v>
      </c>
      <c r="G2" s="4" t="s">
        <v>9</v>
      </c>
      <c r="H2" s="14">
        <v>300</v>
      </c>
    </row>
    <row r="3" spans="1:8" ht="12.75">
      <c r="A3" t="s">
        <v>1</v>
      </c>
      <c r="G3" s="2" t="s">
        <v>13</v>
      </c>
      <c r="H3" s="10">
        <f>H1/H2</f>
        <v>1.06</v>
      </c>
    </row>
    <row r="4" spans="1:8" ht="12.75">
      <c r="A4" t="s">
        <v>2</v>
      </c>
      <c r="D4" s="15" t="s">
        <v>21</v>
      </c>
      <c r="G4" s="4" t="s">
        <v>10</v>
      </c>
      <c r="H4" s="13">
        <v>87</v>
      </c>
    </row>
    <row r="5" spans="1:8" ht="12.75">
      <c r="A5" t="s">
        <v>3</v>
      </c>
      <c r="D5" s="15"/>
      <c r="G5" s="4" t="s">
        <v>11</v>
      </c>
      <c r="H5" s="13">
        <v>16</v>
      </c>
    </row>
    <row r="6" spans="7:8" ht="12.75">
      <c r="G6" s="2" t="s">
        <v>14</v>
      </c>
      <c r="H6" s="11">
        <f>H4/H5</f>
        <v>5.4375</v>
      </c>
    </row>
    <row r="7" spans="3:8" ht="12.75">
      <c r="C7" s="6" t="s">
        <v>15</v>
      </c>
      <c r="D7" s="12">
        <v>0.15</v>
      </c>
      <c r="G7" s="2" t="s">
        <v>12</v>
      </c>
      <c r="H7" s="11">
        <f>H3/H6</f>
        <v>0.1949425287356322</v>
      </c>
    </row>
    <row r="8" spans="3:8" ht="12.75">
      <c r="C8" s="2" t="s">
        <v>18</v>
      </c>
      <c r="H8" s="11" t="s">
        <v>19</v>
      </c>
    </row>
    <row r="9" spans="3:8" ht="12.75">
      <c r="C9" s="2"/>
      <c r="H9" s="11"/>
    </row>
    <row r="10" spans="1:8" ht="12.75">
      <c r="A10" s="4" t="s">
        <v>16</v>
      </c>
      <c r="D10" s="4" t="s">
        <v>16</v>
      </c>
      <c r="G10" s="4" t="s">
        <v>16</v>
      </c>
      <c r="H10" s="7"/>
    </row>
    <row r="11" spans="1:8" ht="12.75">
      <c r="A11" s="4" t="s">
        <v>4</v>
      </c>
      <c r="B11" s="6" t="s">
        <v>6</v>
      </c>
      <c r="D11" s="4" t="s">
        <v>4</v>
      </c>
      <c r="E11" s="6" t="s">
        <v>6</v>
      </c>
      <c r="G11" s="4" t="s">
        <v>4</v>
      </c>
      <c r="H11" s="6" t="s">
        <v>6</v>
      </c>
    </row>
    <row r="12" spans="1:8" ht="12.75">
      <c r="A12" s="8" t="s">
        <v>5</v>
      </c>
      <c r="B12" s="9" t="s">
        <v>22</v>
      </c>
      <c r="D12" s="8" t="s">
        <v>5</v>
      </c>
      <c r="E12" s="9" t="s">
        <v>22</v>
      </c>
      <c r="G12" s="8" t="s">
        <v>5</v>
      </c>
      <c r="H12" s="9" t="s">
        <v>22</v>
      </c>
    </row>
    <row r="14" spans="1:8" ht="12.75">
      <c r="A14">
        <v>0</v>
      </c>
      <c r="B14" s="5">
        <f>TAN((A14+$D$7)*PI()/180)*$H$7*1000</f>
        <v>0.5103595127735834</v>
      </c>
      <c r="D14">
        <v>30</v>
      </c>
      <c r="E14" s="5">
        <f>TAN((D14+$D$7)*PI()/180)*$H$7*1000</f>
        <v>113.23163089592026</v>
      </c>
      <c r="G14">
        <v>60</v>
      </c>
      <c r="H14" s="5">
        <f>TAN((G14+$D$7)*PI()/180)*$H$7*1000</f>
        <v>339.70110146269667</v>
      </c>
    </row>
    <row r="15" spans="1:8" ht="12.75">
      <c r="A15">
        <v>1</v>
      </c>
      <c r="B15" s="5">
        <f aca="true" t="shared" si="0" ref="B15:B44">TAN((A15+$D$7)*PI()/180)*$H$7*1000</f>
        <v>3.91327283535281</v>
      </c>
      <c r="D15">
        <v>31</v>
      </c>
      <c r="E15" s="5">
        <f aca="true" t="shared" si="1" ref="E15:E44">TAN((D15+$D$7)*PI()/180)*$H$7*1000</f>
        <v>117.82899926633016</v>
      </c>
      <c r="G15" s="2">
        <v>61</v>
      </c>
      <c r="H15" s="5">
        <f aca="true" t="shared" si="2" ref="H15:H44">TAN((G15+$D$7)*PI()/180)*$H$7*1000</f>
        <v>353.8673050235824</v>
      </c>
    </row>
    <row r="16" spans="1:8" ht="12.75">
      <c r="A16">
        <v>2</v>
      </c>
      <c r="B16" s="5">
        <f t="shared" si="0"/>
        <v>7.318571705520205</v>
      </c>
      <c r="D16">
        <v>32</v>
      </c>
      <c r="E16" s="5">
        <f t="shared" si="1"/>
        <v>122.52440975019914</v>
      </c>
      <c r="G16">
        <v>62</v>
      </c>
      <c r="H16" s="5">
        <f t="shared" si="2"/>
        <v>368.9605991862812</v>
      </c>
    </row>
    <row r="17" spans="1:8" ht="12.75">
      <c r="A17">
        <v>3</v>
      </c>
      <c r="B17" s="5">
        <f t="shared" si="0"/>
        <v>10.728336497575786</v>
      </c>
      <c r="D17">
        <v>33</v>
      </c>
      <c r="E17" s="5">
        <f t="shared" si="1"/>
        <v>127.32398765952418</v>
      </c>
      <c r="G17" s="2">
        <v>63</v>
      </c>
      <c r="H17" s="5">
        <f t="shared" si="2"/>
        <v>385.08522618129473</v>
      </c>
    </row>
    <row r="18" spans="1:8" ht="12.75">
      <c r="A18">
        <v>4</v>
      </c>
      <c r="B18" s="5">
        <f t="shared" si="0"/>
        <v>14.144658499233643</v>
      </c>
      <c r="D18">
        <v>34</v>
      </c>
      <c r="E18" s="5">
        <f t="shared" si="1"/>
        <v>132.23426305894873</v>
      </c>
      <c r="G18">
        <v>64</v>
      </c>
      <c r="H18" s="5">
        <f t="shared" si="2"/>
        <v>402.36152910236905</v>
      </c>
    </row>
    <row r="19" spans="1:8" ht="12.75">
      <c r="A19">
        <v>5</v>
      </c>
      <c r="B19" s="5">
        <f t="shared" si="0"/>
        <v>17.569645060996386</v>
      </c>
      <c r="D19">
        <v>35</v>
      </c>
      <c r="E19" s="5">
        <f t="shared" si="1"/>
        <v>137.2622089410617</v>
      </c>
      <c r="G19" s="2">
        <v>65</v>
      </c>
      <c r="H19" s="5">
        <f t="shared" si="2"/>
        <v>420.92919217172283</v>
      </c>
    </row>
    <row r="20" spans="1:8" ht="12.75">
      <c r="A20">
        <v>6</v>
      </c>
      <c r="B20" s="5">
        <f t="shared" si="0"/>
        <v>21.00542482933656</v>
      </c>
      <c r="D20">
        <v>36</v>
      </c>
      <c r="E20" s="5">
        <f t="shared" si="1"/>
        <v>142.4152835916623</v>
      </c>
      <c r="G20">
        <v>66</v>
      </c>
      <c r="H20" s="5">
        <f t="shared" si="2"/>
        <v>440.9512961314632</v>
      </c>
    </row>
    <row r="21" spans="1:8" ht="12.75">
      <c r="A21">
        <v>7</v>
      </c>
      <c r="B21" s="5">
        <f t="shared" si="0"/>
        <v>24.45415309149018</v>
      </c>
      <c r="D21">
        <v>37</v>
      </c>
      <c r="E21" s="5">
        <f t="shared" si="1"/>
        <v>147.70147770345164</v>
      </c>
      <c r="G21" s="2">
        <v>67</v>
      </c>
      <c r="H21" s="5">
        <f t="shared" si="2"/>
        <v>462.6194384729191</v>
      </c>
    </row>
    <row r="22" spans="1:8" ht="12.75">
      <c r="A22">
        <v>8</v>
      </c>
      <c r="B22" s="5">
        <f t="shared" si="0"/>
        <v>27.918017260675263</v>
      </c>
      <c r="D22">
        <v>38</v>
      </c>
      <c r="E22" s="5">
        <f t="shared" si="1"/>
        <v>153.12936688255337</v>
      </c>
      <c r="G22">
        <v>68</v>
      </c>
      <c r="H22" s="5">
        <f t="shared" si="2"/>
        <v>486.1602596431722</v>
      </c>
    </row>
    <row r="23" spans="1:8" ht="12.75">
      <c r="A23">
        <v>9</v>
      </c>
      <c r="B23" s="5">
        <f t="shared" si="0"/>
        <v>31.39924253182532</v>
      </c>
      <c r="D23">
        <v>39</v>
      </c>
      <c r="E23" s="5">
        <f t="shared" si="1"/>
        <v>158.70817029343382</v>
      </c>
      <c r="G23" s="2">
        <v>69</v>
      </c>
      <c r="H23" s="5">
        <f t="shared" si="2"/>
        <v>511.8438472607515</v>
      </c>
    </row>
    <row r="24" spans="1:8" ht="12.75">
      <c r="A24">
        <v>10</v>
      </c>
      <c r="B24" s="5">
        <f t="shared" si="0"/>
        <v>34.90009773949172</v>
      </c>
      <c r="D24">
        <v>40</v>
      </c>
      <c r="E24" s="5">
        <f t="shared" si="1"/>
        <v>164.44781630723978</v>
      </c>
      <c r="G24">
        <v>70</v>
      </c>
      <c r="H24" s="5">
        <f t="shared" si="2"/>
        <v>539.9946806119763</v>
      </c>
    </row>
    <row r="25" spans="1:8" ht="12.75">
      <c r="A25">
        <v>11</v>
      </c>
      <c r="B25" s="5">
        <f t="shared" si="0"/>
        <v>38.42290145144221</v>
      </c>
      <c r="D25">
        <v>41</v>
      </c>
      <c r="E25" s="5">
        <f t="shared" si="1"/>
        <v>170.3590161600411</v>
      </c>
      <c r="G25" s="2">
        <v>71</v>
      </c>
      <c r="H25" s="5">
        <f t="shared" si="2"/>
        <v>571.0060587694451</v>
      </c>
    </row>
    <row r="26" spans="1:8" ht="12.75">
      <c r="A26">
        <v>12</v>
      </c>
      <c r="B26" s="5">
        <f t="shared" si="0"/>
        <v>41.97002833369216</v>
      </c>
      <c r="D26">
        <v>42</v>
      </c>
      <c r="E26" s="5">
        <f t="shared" si="1"/>
        <v>176.45334679555512</v>
      </c>
      <c r="G26">
        <v>72</v>
      </c>
      <c r="H26" s="5">
        <f t="shared" si="2"/>
        <v>605.3593784602346</v>
      </c>
    </row>
    <row r="27" spans="1:8" ht="12.75">
      <c r="A27">
        <v>13</v>
      </c>
      <c r="B27" s="5">
        <f t="shared" si="0"/>
        <v>45.54391582528225</v>
      </c>
      <c r="D27">
        <v>43</v>
      </c>
      <c r="E27" s="5">
        <f t="shared" si="1"/>
        <v>182.74334426732497</v>
      </c>
      <c r="G27" s="2">
        <v>73</v>
      </c>
      <c r="H27" s="5">
        <f t="shared" si="2"/>
        <v>643.6502764178014</v>
      </c>
    </row>
    <row r="28" spans="1:8" ht="12.75">
      <c r="A28">
        <v>14</v>
      </c>
      <c r="B28" s="5">
        <f t="shared" si="0"/>
        <v>49.14707116409928</v>
      </c>
      <c r="D28">
        <v>44</v>
      </c>
      <c r="E28" s="5">
        <f t="shared" si="1"/>
        <v>189.24260931506356</v>
      </c>
      <c r="G28">
        <v>74</v>
      </c>
      <c r="H28" s="5">
        <f t="shared" si="2"/>
        <v>686.6246678519763</v>
      </c>
    </row>
    <row r="29" spans="1:8" ht="12.75">
      <c r="A29">
        <v>15</v>
      </c>
      <c r="B29" s="5">
        <f t="shared" si="0"/>
        <v>52.78207880847035</v>
      </c>
      <c r="D29">
        <v>45</v>
      </c>
      <c r="E29" s="5">
        <f t="shared" si="1"/>
        <v>195.96592701773773</v>
      </c>
      <c r="G29" s="2">
        <v>75</v>
      </c>
      <c r="H29" s="5">
        <f t="shared" si="2"/>
        <v>735.2293458750356</v>
      </c>
    </row>
    <row r="30" spans="1:8" ht="12.75">
      <c r="A30">
        <v>16</v>
      </c>
      <c r="B30" s="5">
        <f t="shared" si="0"/>
        <v>56.45160830319663</v>
      </c>
      <c r="D30">
        <v>46</v>
      </c>
      <c r="E30" s="5">
        <f t="shared" si="1"/>
        <v>202.92940277291953</v>
      </c>
      <c r="G30">
        <v>76</v>
      </c>
      <c r="H30" s="5">
        <f t="shared" si="2"/>
        <v>790.6845012130146</v>
      </c>
    </row>
    <row r="31" spans="1:8" ht="12.75">
      <c r="A31">
        <v>17</v>
      </c>
      <c r="B31" s="5">
        <f t="shared" si="0"/>
        <v>60.158422643192836</v>
      </c>
      <c r="D31">
        <v>47</v>
      </c>
      <c r="E31" s="5">
        <f t="shared" si="1"/>
        <v>210.15061727176922</v>
      </c>
      <c r="G31" s="2">
        <v>77</v>
      </c>
      <c r="H31" s="5">
        <f t="shared" si="2"/>
        <v>854.5901032148622</v>
      </c>
    </row>
    <row r="32" spans="1:8" ht="12.75">
      <c r="A32">
        <v>18</v>
      </c>
      <c r="B32" s="5">
        <f t="shared" si="0"/>
        <v>63.90538719303267</v>
      </c>
      <c r="D32">
        <v>48</v>
      </c>
      <c r="E32" s="5">
        <f t="shared" si="1"/>
        <v>217.64880364914708</v>
      </c>
      <c r="G32">
        <v>78</v>
      </c>
      <c r="H32" s="5">
        <f t="shared" si="2"/>
        <v>929.0861446150404</v>
      </c>
    </row>
    <row r="33" spans="1:8" ht="12.75">
      <c r="A33">
        <v>19</v>
      </c>
      <c r="B33" s="5">
        <f t="shared" si="0"/>
        <v>67.69547922655379</v>
      </c>
      <c r="D33">
        <v>49</v>
      </c>
      <c r="E33" s="5">
        <f t="shared" si="1"/>
        <v>225.4450506108864</v>
      </c>
      <c r="G33" s="2">
        <v>79</v>
      </c>
      <c r="H33" s="5">
        <f t="shared" si="2"/>
        <v>1017.1015008594369</v>
      </c>
    </row>
    <row r="34" spans="1:8" ht="12.75">
      <c r="A34">
        <v>20</v>
      </c>
      <c r="B34" s="5">
        <f t="shared" si="0"/>
        <v>71.5317981573419</v>
      </c>
      <c r="D34">
        <v>50</v>
      </c>
      <c r="E34" s="5">
        <f t="shared" si="1"/>
        <v>233.5625361033979</v>
      </c>
      <c r="G34">
        <v>80</v>
      </c>
      <c r="H34" s="5">
        <f t="shared" si="2"/>
        <v>1122.754378812374</v>
      </c>
    </row>
    <row r="35" spans="1:8" ht="12.75">
      <c r="A35">
        <v>21</v>
      </c>
      <c r="B35" s="5">
        <f t="shared" si="0"/>
        <v>75.41757653850873</v>
      </c>
      <c r="D35">
        <v>51</v>
      </c>
      <c r="E35" s="5">
        <f t="shared" si="1"/>
        <v>242.0267970307178</v>
      </c>
      <c r="G35" s="2">
        <v>81</v>
      </c>
      <c r="H35" s="5">
        <f t="shared" si="2"/>
        <v>1252.0242560513095</v>
      </c>
    </row>
    <row r="36" spans="1:8" ht="12.75">
      <c r="A36">
        <v>22</v>
      </c>
      <c r="B36" s="5">
        <f t="shared" si="0"/>
        <v>79.35619191883166</v>
      </c>
      <c r="D36">
        <v>52</v>
      </c>
      <c r="E36" s="5">
        <f t="shared" si="1"/>
        <v>250.8660416875508</v>
      </c>
      <c r="G36">
        <v>82</v>
      </c>
      <c r="H36" s="5">
        <f t="shared" si="2"/>
        <v>1413.937404268208</v>
      </c>
    </row>
    <row r="37" spans="1:8" ht="12.75">
      <c r="A37">
        <v>23</v>
      </c>
      <c r="B37" s="5">
        <f t="shared" si="0"/>
        <v>83.35117965218916</v>
      </c>
      <c r="D37">
        <v>53</v>
      </c>
      <c r="E37" s="5">
        <f t="shared" si="1"/>
        <v>260.111513024469</v>
      </c>
      <c r="G37" s="2">
        <v>83</v>
      </c>
      <c r="H37" s="5">
        <f t="shared" si="2"/>
        <v>1622.790827252829</v>
      </c>
    </row>
    <row r="38" spans="1:8" ht="12.75">
      <c r="A38">
        <v>24</v>
      </c>
      <c r="B38" s="5">
        <f t="shared" si="0"/>
        <v>87.40624676848454</v>
      </c>
      <c r="D38">
        <v>54</v>
      </c>
      <c r="E38" s="5">
        <f t="shared" si="1"/>
        <v>269.7979126724503</v>
      </c>
      <c r="G38">
        <v>84</v>
      </c>
      <c r="H38" s="5">
        <f t="shared" si="2"/>
        <v>1902.6571608222828</v>
      </c>
    </row>
    <row r="39" spans="1:8" ht="12.75">
      <c r="A39">
        <v>25</v>
      </c>
      <c r="B39" s="5">
        <f t="shared" si="0"/>
        <v>91.52528702711382</v>
      </c>
      <c r="D39">
        <v>55</v>
      </c>
      <c r="E39" s="5">
        <f t="shared" si="1"/>
        <v>279.963897932671</v>
      </c>
      <c r="G39" s="2">
        <v>85</v>
      </c>
      <c r="H39" s="5">
        <f t="shared" si="2"/>
        <v>2297.462644723894</v>
      </c>
    </row>
    <row r="40" spans="1:8" ht="12.75">
      <c r="A40">
        <v>26</v>
      </c>
      <c r="B40" s="5">
        <f t="shared" si="0"/>
        <v>95.71239728874606</v>
      </c>
      <c r="D40">
        <v>56</v>
      </c>
      <c r="E40" s="5">
        <f t="shared" si="1"/>
        <v>290.6526668220742</v>
      </c>
      <c r="G40">
        <v>86</v>
      </c>
      <c r="H40" s="5">
        <f t="shared" si="2"/>
        <v>2896.771024646122</v>
      </c>
    </row>
    <row r="41" spans="1:8" ht="12.75">
      <c r="A41">
        <v>27</v>
      </c>
      <c r="B41" s="5">
        <f t="shared" si="0"/>
        <v>99.97189535804111</v>
      </c>
      <c r="D41">
        <v>57</v>
      </c>
      <c r="E41" s="5">
        <f t="shared" si="1"/>
        <v>301.9126499401401</v>
      </c>
      <c r="G41" s="2">
        <v>87</v>
      </c>
      <c r="H41" s="5">
        <f t="shared" si="2"/>
        <v>3915.8493530261762</v>
      </c>
    </row>
    <row r="42" spans="1:8" ht="12.75">
      <c r="A42">
        <v>28</v>
      </c>
      <c r="B42" s="5">
        <f t="shared" si="0"/>
        <v>104.30833946927038</v>
      </c>
      <c r="D42">
        <v>58</v>
      </c>
      <c r="E42" s="5">
        <f t="shared" si="1"/>
        <v>313.79833263564575</v>
      </c>
      <c r="G42">
        <v>88</v>
      </c>
      <c r="H42" s="5">
        <f t="shared" si="2"/>
        <v>6035.406657076139</v>
      </c>
    </row>
    <row r="43" spans="1:8" ht="12.75">
      <c r="A43">
        <v>29</v>
      </c>
      <c r="B43" s="5">
        <f t="shared" si="0"/>
        <v>108.72654960904009</v>
      </c>
      <c r="D43">
        <v>59</v>
      </c>
      <c r="E43" s="5">
        <f t="shared" si="1"/>
        <v>326.3712370406059</v>
      </c>
      <c r="G43" s="2">
        <v>89</v>
      </c>
      <c r="H43" s="5">
        <f t="shared" si="2"/>
        <v>13139.487909950018</v>
      </c>
    </row>
    <row r="44" spans="1:8" ht="12.75">
      <c r="A44">
        <v>30</v>
      </c>
      <c r="B44" s="5">
        <f t="shared" si="0"/>
        <v>113.23163089592026</v>
      </c>
      <c r="D44">
        <v>60</v>
      </c>
      <c r="E44" s="5">
        <f t="shared" si="1"/>
        <v>339.70110146269667</v>
      </c>
      <c r="G44">
        <v>90</v>
      </c>
      <c r="H44" s="5">
        <f t="shared" si="2"/>
        <v>-74462.39084153039</v>
      </c>
    </row>
  </sheetData>
  <mergeCells count="1"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2014-04-21T03:32:21Z</cp:lastPrinted>
  <dcterms:created xsi:type="dcterms:W3CDTF">2014-04-21T02:47:21Z</dcterms:created>
  <dcterms:modified xsi:type="dcterms:W3CDTF">2014-06-09T10:37:54Z</dcterms:modified>
  <cp:category/>
  <cp:version/>
  <cp:contentType/>
  <cp:contentStatus/>
</cp:coreProperties>
</file>